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Dispositivos" sheetId="1" r:id="rId4"/>
  </sheets>
  <definedNames>
    <definedName name="_xlnm._FilterDatabase" localSheetId="0" hidden="1">'Catálogo Dispositivos'!$B$6:$S$6</definedName>
  </definedNames>
  <calcPr fullCalcOnLoad="1"/>
  <extLst>
    <ext uri="GoogleSheetsCustomDataVersion2">
      <go:sheetsCustomData xmlns:go="http://customooxmlschemas.google.com/" r:id="rId5" roundtripDataChecksum="xH6AmyHztxQCZW3taOuzEOaHALcERgw1ruKwSo1HheE="/>
    </ext>
  </extLst>
</workbook>
</file>

<file path=xl/sharedStrings.xml><?xml version="1.0" encoding="utf-8"?>
<sst xmlns="http://schemas.openxmlformats.org/spreadsheetml/2006/main" count="57" uniqueCount="57">
  <si>
    <t>Catálogo Dispositivos</t>
  </si>
  <si>
    <t>Número de Serie del Dispositivo</t>
  </si>
  <si>
    <t>ID SIS Admin</t>
  </si>
  <si>
    <t>IMEI</t>
  </si>
  <si>
    <t>Fecha de Creación</t>
  </si>
  <si>
    <t>Password Comando</t>
  </si>
  <si>
    <t>SIM</t>
  </si>
  <si>
    <t>Modelo</t>
  </si>
  <si>
    <t>Protocolo</t>
  </si>
  <si>
    <t>Teléfono SIM</t>
  </si>
  <si>
    <t>Frecuencia Reporte</t>
  </si>
  <si>
    <t>Ángulo Reporte</t>
  </si>
  <si>
    <t>Frecuencia de Apagado</t>
  </si>
  <si>
    <t>Versión Hardware</t>
  </si>
  <si>
    <t>Versión Firmware</t>
  </si>
  <si>
    <t>Descripción</t>
  </si>
  <si>
    <t>Activado</t>
  </si>
  <si>
    <t>Tercero</t>
  </si>
  <si>
    <t>Ficticio</t>
  </si>
  <si>
    <t>862894021874964</t>
  </si>
  <si>
    <t>31/07/2024 01:19 PM</t>
  </si>
  <si>
    <t/>
  </si>
  <si>
    <t>GV300W</t>
  </si>
  <si>
    <t>Protocolo AX1000</t>
  </si>
  <si>
    <t>No</t>
  </si>
  <si>
    <t>862894021874965</t>
  </si>
  <si>
    <t>31/07/2024 01:20 PM</t>
  </si>
  <si>
    <t>865609023954060</t>
  </si>
  <si>
    <t>02/08/2024 11:54 AM</t>
  </si>
  <si>
    <t>NT1000 STD</t>
  </si>
  <si>
    <t>Protocolo PORTMAN Old</t>
  </si>
  <si>
    <t>9170906024</t>
  </si>
  <si>
    <t>02/08/2024 11:55 AM</t>
  </si>
  <si>
    <t>GPS 3G-MG Car</t>
  </si>
  <si>
    <t>Tianqin MG</t>
  </si>
  <si>
    <t>865293069985393</t>
  </si>
  <si>
    <t>02/08/2024 11:56 AM</t>
  </si>
  <si>
    <t>4G05NO</t>
  </si>
  <si>
    <t>GT06 (Concox)</t>
  </si>
  <si>
    <t>862894021874966</t>
  </si>
  <si>
    <t>02/08/2024 03:47 PM</t>
  </si>
  <si>
    <t>862894021874967</t>
  </si>
  <si>
    <t>862894021874968</t>
  </si>
  <si>
    <t>02/08/2024 03:48 PM</t>
  </si>
  <si>
    <t>862874040022803</t>
  </si>
  <si>
    <t>02/08/2024 07:30 PM</t>
  </si>
  <si>
    <t>GTY02 4G</t>
  </si>
  <si>
    <t>Goomi 4G</t>
  </si>
  <si>
    <t>05/08/2024 05:42 PM</t>
  </si>
  <si>
    <t>864000060063600</t>
  </si>
  <si>
    <t>09/08/2024 01:31 PM</t>
  </si>
  <si>
    <t>864802030981009</t>
  </si>
  <si>
    <t>8952020514492166897f</t>
  </si>
  <si>
    <t>GV75W</t>
  </si>
  <si>
    <t>862874040021219</t>
  </si>
  <si>
    <t>09/08/2024 03:21 PM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</si>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</sst>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8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rgb="FF0C0C0C"/>
      <name val="Calibri"/>
    </font>
    <font>
      <b/>
      <sz val="11"/>
      <color rgb="FF000000"/>
      <name val="Calibri"/>
    </font>
    <font>
      <b/>
      <sz val="11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7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center" vertical="center"/>
    </xf>
    <xf numFmtId="0" applyNumberFormat="1" fontId="6" applyFont="1" fillId="2" applyFill="1" borderId="1" applyBorder="1" xfId="0" applyProtection="1" applyAlignment="1">
      <alignment horizontal="center" vertical="center"/>
    </xf>
    <xf numFmtId="49" applyNumberFormat="1" fontId="7" applyFont="1" fillId="2" applyFill="1" borderId="1" applyBorder="1" xfId="0" applyProtection="1" applyAlignment="1">
      <alignment horizontal="center" vertical="center"/>
    </xf>
    <xf numFmtId="49" applyNumberFormat="1" fontId="1" applyFont="1" fillId="3" applyFill="1" borderId="2" applyBorder="1" xfId="0" applyProtection="1" applyAlignment="1">
      <alignment horizontal="left"/>
    </xf>
    <xf numFmtId="49" applyNumberFormat="1" fontId="1" applyFont="1" fillId="4" applyFill="1" borderId="2" applyBorder="1" xfId="0" applyProtection="1" applyAlignment="1">
      <alignment horizontal="left"/>
    </xf>
    <xf numFmtId="49" applyNumberFormat="1" fontId="7" applyFont="1" fillId="5" applyFill="1" borderId="1" applyBorder="1" xfId="0" applyProtection="1" applyAlignment="1">
      <alignment horizontal="left" vertical="center"/>
    </xf>
    <xf numFmtId="0" applyNumberFormat="1" fontId="1" applyFont="1" fillId="5" applyFill="1" borderId="3" applyBorder="1" xfId="0" applyProtection="1" applyAlignment="1">
      <alignment horizontal="left" vertical="center"/>
    </xf>
    <xf numFmtId="164" applyNumberFormat="1" fontId="1" applyFont="1" fillId="3" applyFill="1" borderId="2" applyBorder="1" xfId="0" applyProtection="1" applyAlignment="1">
      <alignment horizontal="left"/>
    </xf>
    <xf numFmtId="164" applyNumberFormat="1" fontId="1" applyFont="1" fillId="4" applyFill="1" borderId="2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3907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S1011"/>
  <sheetViews>
    <sheetView showGridLines="0" workbookViewId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14" customWidth="1"/>
    <col min="4" max="4" width="19.14" customWidth="1"/>
    <col min="5" max="5" width="26.43" customWidth="1"/>
    <col min="6" max="6" width="23.29" customWidth="1"/>
    <col min="7" max="7" width="18.57" customWidth="1"/>
    <col min="8" max="8" width="19.14" customWidth="1"/>
    <col min="9" max="9" width="21.86" customWidth="1"/>
    <col min="10" max="10" width="18.14" customWidth="1"/>
    <col min="11" max="11" width="23.86" customWidth="1"/>
    <col min="12" max="12" width="20.14" customWidth="1"/>
    <col min="13" max="13" width="28.43" customWidth="1"/>
    <col min="14" max="14" width="21.71" customWidth="1"/>
    <col min="15" max="15" width="23.29" customWidth="1"/>
    <col min="16" max="16" width="27.14" customWidth="1"/>
    <col min="17" max="17" width="17.71" customWidth="1"/>
    <col min="18" max="18" width="14.71" customWidth="1"/>
    <col min="19" max="19" width="14.86" customWidth="1"/>
    <col min="20" max="26" width="11.43" customWidth="1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</row>
    <row r="4">
      <c r="A4" s="1"/>
      <c r="B4" s="1"/>
      <c r="C4" s="1"/>
      <c r="E4" s="3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</row>
    <row r="6">
      <c r="A6" s="1"/>
      <c r="B6" s="8" t="s">
        <v>1</v>
      </c>
      <c r="C6" s="8" t="s">
        <v>2</v>
      </c>
      <c r="D6" s="9" t="s">
        <v>3</v>
      </c>
      <c r="E6" s="10" t="s">
        <v>4</v>
      </c>
      <c r="F6" s="10" t="s">
        <v>5</v>
      </c>
      <c r="G6" s="10" t="s">
        <v>6</v>
      </c>
      <c r="H6" s="9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17</v>
      </c>
      <c r="S6" s="10" t="s">
        <v>18</v>
      </c>
    </row>
    <row r="7">
      <c r="A7" s="1"/>
      <c r="B7" s="15">
        <f>"862894021874964"</f>
      </c>
      <c r="C7" s="11" t="s">
        <v>19</v>
      </c>
      <c r="D7" s="11" t="s">
        <v>19</v>
      </c>
      <c r="E7" s="11" t="s">
        <v>20</v>
      </c>
      <c r="F7" s="11" t="s">
        <v>21</v>
      </c>
      <c r="G7" s="11" t="s">
        <v>21</v>
      </c>
      <c r="H7" s="11" t="s">
        <v>22</v>
      </c>
      <c r="I7" s="11" t="s">
        <v>23</v>
      </c>
      <c r="J7" s="11" t="s">
        <v>19</v>
      </c>
      <c r="K7" s="11" t="s">
        <v>21</v>
      </c>
      <c r="L7" s="11" t="s">
        <v>21</v>
      </c>
      <c r="M7" s="11" t="s">
        <v>21</v>
      </c>
      <c r="N7" s="11" t="s">
        <v>21</v>
      </c>
      <c r="O7" s="11" t="s">
        <v>21</v>
      </c>
      <c r="P7" s="11" t="s">
        <v>21</v>
      </c>
      <c r="Q7" s="11" t="s">
        <v>24</v>
      </c>
      <c r="R7" s="11" t="s">
        <v>24</v>
      </c>
      <c r="S7" s="11" t="s">
        <v>24</v>
      </c>
    </row>
    <row r="8">
      <c r="A8" s="1"/>
      <c r="B8" s="15">
        <f>"862894021874965"</f>
      </c>
      <c r="C8" s="11" t="s">
        <v>25</v>
      </c>
      <c r="D8" s="11" t="s">
        <v>25</v>
      </c>
      <c r="E8" s="11" t="s">
        <v>26</v>
      </c>
      <c r="F8" s="11" t="s">
        <v>21</v>
      </c>
      <c r="G8" s="11" t="s">
        <v>21</v>
      </c>
      <c r="H8" s="11" t="s">
        <v>22</v>
      </c>
      <c r="I8" s="11" t="s">
        <v>23</v>
      </c>
      <c r="J8" s="11" t="s">
        <v>25</v>
      </c>
      <c r="K8" s="11" t="s">
        <v>21</v>
      </c>
      <c r="L8" s="11" t="s">
        <v>21</v>
      </c>
      <c r="M8" s="11" t="s">
        <v>21</v>
      </c>
      <c r="N8" s="11" t="s">
        <v>21</v>
      </c>
      <c r="O8" s="11" t="s">
        <v>21</v>
      </c>
      <c r="P8" s="11" t="s">
        <v>21</v>
      </c>
      <c r="Q8" s="11" t="s">
        <v>24</v>
      </c>
      <c r="R8" s="11" t="s">
        <v>24</v>
      </c>
      <c r="S8" s="11" t="s">
        <v>24</v>
      </c>
    </row>
    <row r="9">
      <c r="A9" s="1"/>
      <c r="B9" s="15">
        <f>"865609023954060"</f>
      </c>
      <c r="C9" s="11" t="s">
        <v>27</v>
      </c>
      <c r="D9" s="11" t="s">
        <v>27</v>
      </c>
      <c r="E9" s="11" t="s">
        <v>28</v>
      </c>
      <c r="F9" s="11" t="s">
        <v>21</v>
      </c>
      <c r="G9" s="11" t="s">
        <v>21</v>
      </c>
      <c r="H9" s="11" t="s">
        <v>29</v>
      </c>
      <c r="I9" s="11" t="s">
        <v>30</v>
      </c>
      <c r="J9" s="11" t="s">
        <v>27</v>
      </c>
      <c r="K9" s="11" t="s">
        <v>21</v>
      </c>
      <c r="L9" s="11" t="s">
        <v>21</v>
      </c>
      <c r="M9" s="11" t="s">
        <v>21</v>
      </c>
      <c r="N9" s="11" t="s">
        <v>21</v>
      </c>
      <c r="O9" s="11" t="s">
        <v>21</v>
      </c>
      <c r="P9" s="11" t="s">
        <v>21</v>
      </c>
      <c r="Q9" s="11" t="s">
        <v>24</v>
      </c>
      <c r="R9" s="11" t="s">
        <v>24</v>
      </c>
      <c r="S9" s="11" t="s">
        <v>24</v>
      </c>
    </row>
    <row r="10">
      <c r="A10" s="1"/>
      <c r="B10" s="15">
        <f>"9170906024"</f>
      </c>
      <c r="C10" s="11" t="s">
        <v>31</v>
      </c>
      <c r="D10" s="11" t="s">
        <v>31</v>
      </c>
      <c r="E10" s="11" t="s">
        <v>32</v>
      </c>
      <c r="F10" s="11" t="s">
        <v>21</v>
      </c>
      <c r="G10" s="11" t="s">
        <v>21</v>
      </c>
      <c r="H10" s="11" t="s">
        <v>33</v>
      </c>
      <c r="I10" s="11" t="s">
        <v>34</v>
      </c>
      <c r="J10" s="11" t="s">
        <v>31</v>
      </c>
      <c r="K10" s="11" t="s">
        <v>21</v>
      </c>
      <c r="L10" s="11" t="s">
        <v>21</v>
      </c>
      <c r="M10" s="11" t="s">
        <v>21</v>
      </c>
      <c r="N10" s="11" t="s">
        <v>21</v>
      </c>
      <c r="O10" s="11" t="s">
        <v>21</v>
      </c>
      <c r="P10" s="11" t="s">
        <v>21</v>
      </c>
      <c r="Q10" s="11" t="s">
        <v>24</v>
      </c>
      <c r="R10" s="11" t="s">
        <v>24</v>
      </c>
      <c r="S10" s="11" t="s">
        <v>24</v>
      </c>
    </row>
    <row r="11">
      <c r="A11" s="1"/>
      <c r="B11" s="15">
        <f>"865293069985393"</f>
      </c>
      <c r="C11" s="11" t="s">
        <v>35</v>
      </c>
      <c r="D11" s="11" t="s">
        <v>35</v>
      </c>
      <c r="E11" s="11" t="s">
        <v>36</v>
      </c>
      <c r="F11" s="11" t="s">
        <v>21</v>
      </c>
      <c r="G11" s="11" t="s">
        <v>21</v>
      </c>
      <c r="H11" s="11" t="s">
        <v>37</v>
      </c>
      <c r="I11" s="11" t="s">
        <v>38</v>
      </c>
      <c r="J11" s="11" t="s">
        <v>35</v>
      </c>
      <c r="K11" s="11" t="s">
        <v>21</v>
      </c>
      <c r="L11" s="11" t="s">
        <v>21</v>
      </c>
      <c r="M11" s="11" t="s">
        <v>21</v>
      </c>
      <c r="N11" s="11" t="s">
        <v>21</v>
      </c>
      <c r="O11" s="11" t="s">
        <v>21</v>
      </c>
      <c r="P11" s="11" t="s">
        <v>21</v>
      </c>
      <c r="Q11" s="11" t="s">
        <v>24</v>
      </c>
      <c r="R11" s="11" t="s">
        <v>24</v>
      </c>
      <c r="S11" s="11" t="s">
        <v>24</v>
      </c>
    </row>
    <row r="12">
      <c r="A12" s="1"/>
      <c r="B12" s="15">
        <f>"862894021874966"</f>
      </c>
      <c r="C12" s="11" t="s">
        <v>39</v>
      </c>
      <c r="D12" s="11" t="s">
        <v>39</v>
      </c>
      <c r="E12" s="11" t="s">
        <v>40</v>
      </c>
      <c r="F12" s="11" t="s">
        <v>21</v>
      </c>
      <c r="G12" s="11" t="s">
        <v>21</v>
      </c>
      <c r="H12" s="11" t="s">
        <v>22</v>
      </c>
      <c r="I12" s="11" t="s">
        <v>23</v>
      </c>
      <c r="J12" s="11" t="s">
        <v>39</v>
      </c>
      <c r="K12" s="11" t="s">
        <v>21</v>
      </c>
      <c r="L12" s="11" t="s">
        <v>21</v>
      </c>
      <c r="M12" s="11" t="s">
        <v>21</v>
      </c>
      <c r="N12" s="11" t="s">
        <v>21</v>
      </c>
      <c r="O12" s="11" t="s">
        <v>21</v>
      </c>
      <c r="P12" s="11" t="s">
        <v>21</v>
      </c>
      <c r="Q12" s="11" t="s">
        <v>24</v>
      </c>
      <c r="R12" s="11" t="s">
        <v>24</v>
      </c>
      <c r="S12" s="11" t="s">
        <v>24</v>
      </c>
    </row>
    <row r="13">
      <c r="A13" s="1"/>
      <c r="B13" s="15">
        <f>"862894021874967"</f>
      </c>
      <c r="C13" s="11" t="s">
        <v>41</v>
      </c>
      <c r="D13" s="11" t="s">
        <v>41</v>
      </c>
      <c r="E13" s="11" t="s">
        <v>40</v>
      </c>
      <c r="F13" s="11" t="s">
        <v>21</v>
      </c>
      <c r="G13" s="11" t="s">
        <v>21</v>
      </c>
      <c r="H13" s="11" t="s">
        <v>22</v>
      </c>
      <c r="I13" s="11" t="s">
        <v>23</v>
      </c>
      <c r="J13" s="11" t="s">
        <v>41</v>
      </c>
      <c r="K13" s="11" t="s">
        <v>21</v>
      </c>
      <c r="L13" s="11" t="s">
        <v>21</v>
      </c>
      <c r="M13" s="11" t="s">
        <v>21</v>
      </c>
      <c r="N13" s="11" t="s">
        <v>21</v>
      </c>
      <c r="O13" s="11" t="s">
        <v>21</v>
      </c>
      <c r="P13" s="11" t="s">
        <v>21</v>
      </c>
      <c r="Q13" s="11" t="s">
        <v>24</v>
      </c>
      <c r="R13" s="11" t="s">
        <v>24</v>
      </c>
      <c r="S13" s="11" t="s">
        <v>24</v>
      </c>
    </row>
    <row r="14">
      <c r="A14" s="1"/>
      <c r="B14" s="15">
        <f>"862894021874968"</f>
      </c>
      <c r="C14" s="11" t="s">
        <v>42</v>
      </c>
      <c r="D14" s="11" t="s">
        <v>42</v>
      </c>
      <c r="E14" s="11" t="s">
        <v>43</v>
      </c>
      <c r="F14" s="11" t="s">
        <v>21</v>
      </c>
      <c r="G14" s="11" t="s">
        <v>21</v>
      </c>
      <c r="H14" s="11" t="s">
        <v>22</v>
      </c>
      <c r="I14" s="11" t="s">
        <v>23</v>
      </c>
      <c r="J14" s="11" t="s">
        <v>42</v>
      </c>
      <c r="K14" s="11" t="s">
        <v>21</v>
      </c>
      <c r="L14" s="11" t="s">
        <v>21</v>
      </c>
      <c r="M14" s="11" t="s">
        <v>21</v>
      </c>
      <c r="N14" s="11" t="s">
        <v>21</v>
      </c>
      <c r="O14" s="11" t="s">
        <v>21</v>
      </c>
      <c r="P14" s="11" t="s">
        <v>21</v>
      </c>
      <c r="Q14" s="11" t="s">
        <v>24</v>
      </c>
      <c r="R14" s="11" t="s">
        <v>24</v>
      </c>
      <c r="S14" s="11" t="s">
        <v>24</v>
      </c>
    </row>
    <row r="15">
      <c r="A15" s="1"/>
      <c r="B15" s="15">
        <f>"862874040022803"</f>
      </c>
      <c r="C15" s="11" t="s">
        <v>44</v>
      </c>
      <c r="D15" s="11" t="s">
        <v>44</v>
      </c>
      <c r="E15" s="11" t="s">
        <v>45</v>
      </c>
      <c r="F15" s="11" t="s">
        <v>21</v>
      </c>
      <c r="G15" s="11" t="s">
        <v>21</v>
      </c>
      <c r="H15" s="11" t="s">
        <v>46</v>
      </c>
      <c r="I15" s="11" t="s">
        <v>47</v>
      </c>
      <c r="J15" s="11" t="s">
        <v>44</v>
      </c>
      <c r="K15" s="11" t="s">
        <v>21</v>
      </c>
      <c r="L15" s="11" t="s">
        <v>21</v>
      </c>
      <c r="M15" s="11" t="s">
        <v>21</v>
      </c>
      <c r="N15" s="11" t="s">
        <v>21</v>
      </c>
      <c r="O15" s="11" t="s">
        <v>21</v>
      </c>
      <c r="P15" s="11" t="s">
        <v>21</v>
      </c>
      <c r="Q15" s="11" t="s">
        <v>24</v>
      </c>
      <c r="R15" s="11" t="s">
        <v>24</v>
      </c>
      <c r="S15" s="11" t="s">
        <v>24</v>
      </c>
    </row>
    <row r="16">
      <c r="A16" s="1"/>
      <c r="B16" s="15">
        <f>"865293069985393"</f>
      </c>
      <c r="C16" s="11" t="s">
        <v>35</v>
      </c>
      <c r="D16" s="11" t="s">
        <v>35</v>
      </c>
      <c r="E16" s="11" t="s">
        <v>48</v>
      </c>
      <c r="F16" s="11" t="s">
        <v>21</v>
      </c>
      <c r="G16" s="11" t="s">
        <v>21</v>
      </c>
      <c r="H16" s="11" t="s">
        <v>46</v>
      </c>
      <c r="I16" s="11" t="s">
        <v>47</v>
      </c>
      <c r="J16" s="11" t="s">
        <v>35</v>
      </c>
      <c r="K16" s="11" t="s">
        <v>21</v>
      </c>
      <c r="L16" s="11" t="s">
        <v>21</v>
      </c>
      <c r="M16" s="11" t="s">
        <v>21</v>
      </c>
      <c r="N16" s="11" t="s">
        <v>21</v>
      </c>
      <c r="O16" s="11" t="s">
        <v>21</v>
      </c>
      <c r="P16" s="11" t="s">
        <v>21</v>
      </c>
      <c r="Q16" s="11" t="s">
        <v>24</v>
      </c>
      <c r="R16" s="11" t="s">
        <v>24</v>
      </c>
      <c r="S16" s="11" t="s">
        <v>24</v>
      </c>
    </row>
    <row r="17">
      <c r="A17" s="1"/>
      <c r="B17" s="15">
        <f>"864000060063600"</f>
      </c>
      <c r="C17" s="11" t="s">
        <v>49</v>
      </c>
      <c r="D17" s="11" t="s">
        <v>49</v>
      </c>
      <c r="E17" s="11" t="s">
        <v>50</v>
      </c>
      <c r="F17" s="11" t="s">
        <v>21</v>
      </c>
      <c r="G17" s="11" t="s">
        <v>21</v>
      </c>
      <c r="H17" s="11" t="s">
        <v>46</v>
      </c>
      <c r="I17" s="11" t="s">
        <v>47</v>
      </c>
      <c r="J17" s="11" t="s">
        <v>49</v>
      </c>
      <c r="K17" s="11" t="s">
        <v>21</v>
      </c>
      <c r="L17" s="11" t="s">
        <v>21</v>
      </c>
      <c r="M17" s="11" t="s">
        <v>21</v>
      </c>
      <c r="N17" s="11" t="s">
        <v>21</v>
      </c>
      <c r="O17" s="11" t="s">
        <v>21</v>
      </c>
      <c r="P17" s="11" t="s">
        <v>21</v>
      </c>
      <c r="Q17" s="11" t="s">
        <v>24</v>
      </c>
      <c r="R17" s="11" t="s">
        <v>24</v>
      </c>
      <c r="S17" s="11" t="s">
        <v>24</v>
      </c>
    </row>
    <row r="18">
      <c r="A18" s="1"/>
      <c r="B18" s="15">
        <f>"864802030981009"</f>
      </c>
      <c r="C18" s="11" t="s">
        <v>51</v>
      </c>
      <c r="D18" s="11" t="s">
        <v>51</v>
      </c>
      <c r="E18" s="11" t="s">
        <v>32</v>
      </c>
      <c r="F18" s="11" t="s">
        <v>21</v>
      </c>
      <c r="G18" s="11" t="s">
        <v>52</v>
      </c>
      <c r="H18" s="11" t="s">
        <v>53</v>
      </c>
      <c r="I18" s="11" t="s">
        <v>23</v>
      </c>
      <c r="J18" s="11" t="s">
        <v>51</v>
      </c>
      <c r="K18" s="11" t="s">
        <v>21</v>
      </c>
      <c r="L18" s="11" t="s">
        <v>21</v>
      </c>
      <c r="M18" s="11" t="s">
        <v>21</v>
      </c>
      <c r="N18" s="11" t="s">
        <v>21</v>
      </c>
      <c r="O18" s="11" t="s">
        <v>21</v>
      </c>
      <c r="P18" s="11" t="s">
        <v>21</v>
      </c>
      <c r="Q18" s="11" t="s">
        <v>24</v>
      </c>
      <c r="R18" s="11" t="s">
        <v>24</v>
      </c>
      <c r="S18" s="11" t="s">
        <v>24</v>
      </c>
    </row>
    <row r="19">
      <c r="A19" s="1"/>
      <c r="B19" s="16">
        <f>"862874040021219"</f>
      </c>
      <c r="C19" s="12" t="s">
        <v>54</v>
      </c>
      <c r="D19" s="12" t="s">
        <v>54</v>
      </c>
      <c r="E19" s="12" t="s">
        <v>55</v>
      </c>
      <c r="F19" s="12" t="s">
        <v>21</v>
      </c>
      <c r="G19" s="12" t="s">
        <v>21</v>
      </c>
      <c r="H19" s="12" t="s">
        <v>46</v>
      </c>
      <c r="I19" s="12" t="s">
        <v>47</v>
      </c>
      <c r="J19" s="12" t="s">
        <v>54</v>
      </c>
      <c r="K19" s="12" t="s">
        <v>21</v>
      </c>
      <c r="L19" s="12" t="s">
        <v>21</v>
      </c>
      <c r="M19" s="12" t="s">
        <v>21</v>
      </c>
      <c r="N19" s="12" t="s">
        <v>21</v>
      </c>
      <c r="O19" s="12" t="s">
        <v>21</v>
      </c>
      <c r="P19" s="12" t="s">
        <v>21</v>
      </c>
      <c r="Q19" s="12" t="s">
        <v>24</v>
      </c>
      <c r="R19" s="12" t="s">
        <v>24</v>
      </c>
      <c r="S19" s="12" t="s">
        <v>24</v>
      </c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>
      <c r="A21" s="1"/>
      <c r="B21" s="13" t="s">
        <v>56</v>
      </c>
      <c r="C21" s="14">
        <f>COUNTA(B7:B19)</f>
        <v>0</v>
      </c>
      <c r="D21" s="3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ht="15.75" customHeight="1">
      <c r="A1001" s="1"/>
      <c r="B1001" s="2"/>
      <c r="C1001" s="2"/>
      <c r="D1001" s="3"/>
      <c r="E1001" s="3"/>
      <c r="F1001" s="3"/>
      <c r="G1001" s="3"/>
      <c r="H1001" s="1"/>
      <c r="I1001" s="4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ht="15.75" customHeight="1">
      <c r="A1002" s="1"/>
      <c r="B1002" s="2"/>
      <c r="C1002" s="2"/>
      <c r="D1002" s="3"/>
      <c r="E1002" s="3"/>
      <c r="F1002" s="3"/>
      <c r="G1002" s="3"/>
      <c r="H1002" s="1"/>
      <c r="I1002" s="4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ht="15.75" customHeight="1">
      <c r="A1003" s="1"/>
      <c r="B1003" s="2"/>
      <c r="C1003" s="2"/>
      <c r="D1003" s="3"/>
      <c r="E1003" s="3"/>
      <c r="F1003" s="3"/>
      <c r="G1003" s="3"/>
      <c r="H1003" s="1"/>
      <c r="I1003" s="4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  <row r="1004" ht="15.75" customHeight="1">
      <c r="A1004" s="1"/>
      <c r="B1004" s="2"/>
      <c r="C1004" s="2"/>
      <c r="D1004" s="3"/>
      <c r="E1004" s="3"/>
      <c r="F1004" s="3"/>
      <c r="G1004" s="3"/>
      <c r="H1004" s="1"/>
      <c r="I1004" s="4"/>
      <c r="J1004" s="1"/>
      <c r="K1004" s="1"/>
      <c r="L1004" s="1"/>
      <c r="M1004" s="1"/>
      <c r="N1004" s="1"/>
      <c r="O1004" s="1"/>
      <c r="P1004" s="1"/>
      <c r="Q1004" s="1"/>
      <c r="R1004" s="1"/>
      <c r="S1004" s="1"/>
    </row>
    <row r="1005" ht="15.75" customHeight="1">
      <c r="A1005" s="1"/>
      <c r="B1005" s="2"/>
      <c r="C1005" s="2"/>
      <c r="D1005" s="3"/>
      <c r="E1005" s="3"/>
      <c r="F1005" s="3"/>
      <c r="G1005" s="3"/>
      <c r="H1005" s="1"/>
      <c r="I1005" s="4"/>
      <c r="J1005" s="1"/>
      <c r="K1005" s="1"/>
      <c r="L1005" s="1"/>
      <c r="M1005" s="1"/>
      <c r="N1005" s="1"/>
      <c r="O1005" s="1"/>
      <c r="P1005" s="1"/>
      <c r="Q1005" s="1"/>
      <c r="R1005" s="1"/>
      <c r="S1005" s="1"/>
    </row>
    <row r="1006" ht="15.75" customHeight="1">
      <c r="A1006" s="1"/>
      <c r="B1006" s="2"/>
      <c r="C1006" s="2"/>
      <c r="D1006" s="3"/>
      <c r="E1006" s="3"/>
      <c r="F1006" s="3"/>
      <c r="G1006" s="3"/>
      <c r="H1006" s="1"/>
      <c r="I1006" s="4"/>
      <c r="J1006" s="1"/>
      <c r="K1006" s="1"/>
      <c r="L1006" s="1"/>
      <c r="M1006" s="1"/>
      <c r="N1006" s="1"/>
      <c r="O1006" s="1"/>
      <c r="P1006" s="1"/>
      <c r="Q1006" s="1"/>
      <c r="R1006" s="1"/>
      <c r="S1006" s="1"/>
    </row>
    <row r="1007" ht="15.75" customHeight="1">
      <c r="A1007" s="1"/>
      <c r="B1007" s="2"/>
      <c r="C1007" s="2"/>
      <c r="D1007" s="3"/>
      <c r="E1007" s="3"/>
      <c r="F1007" s="3"/>
      <c r="G1007" s="3"/>
      <c r="H1007" s="1"/>
      <c r="I1007" s="4"/>
      <c r="J1007" s="1"/>
      <c r="K1007" s="1"/>
      <c r="L1007" s="1"/>
      <c r="M1007" s="1"/>
      <c r="N1007" s="1"/>
      <c r="O1007" s="1"/>
      <c r="P1007" s="1"/>
      <c r="Q1007" s="1"/>
      <c r="R1007" s="1"/>
      <c r="S1007" s="1"/>
    </row>
    <row r="1008" ht="15.75" customHeight="1">
      <c r="A1008" s="1"/>
      <c r="B1008" s="2"/>
      <c r="C1008" s="2"/>
      <c r="D1008" s="3"/>
      <c r="E1008" s="3"/>
      <c r="F1008" s="3"/>
      <c r="G1008" s="3"/>
      <c r="H1008" s="1"/>
      <c r="I1008" s="4"/>
      <c r="J1008" s="1"/>
      <c r="K1008" s="1"/>
      <c r="L1008" s="1"/>
      <c r="M1008" s="1"/>
      <c r="N1008" s="1"/>
      <c r="O1008" s="1"/>
      <c r="P1008" s="1"/>
      <c r="Q1008" s="1"/>
      <c r="R1008" s="1"/>
      <c r="S1008" s="1"/>
    </row>
    <row r="1009" ht="15.75" customHeight="1">
      <c r="A1009" s="1"/>
      <c r="B1009" s="2"/>
      <c r="C1009" s="2"/>
      <c r="D1009" s="3"/>
      <c r="E1009" s="3"/>
      <c r="F1009" s="3"/>
      <c r="G1009" s="3"/>
      <c r="H1009" s="1"/>
      <c r="I1009" s="4"/>
      <c r="J1009" s="1"/>
      <c r="K1009" s="1"/>
      <c r="L1009" s="1"/>
      <c r="M1009" s="1"/>
      <c r="N1009" s="1"/>
      <c r="O1009" s="1"/>
      <c r="P1009" s="1"/>
      <c r="Q1009" s="1"/>
      <c r="R1009" s="1"/>
      <c r="S1009" s="1"/>
    </row>
    <row r="1010" ht="15.75" customHeight="1">
      <c r="A1010" s="1"/>
      <c r="B1010" s="2"/>
      <c r="C1010" s="2"/>
      <c r="D1010" s="3"/>
      <c r="E1010" s="3"/>
      <c r="F1010" s="3"/>
      <c r="G1010" s="3"/>
      <c r="H1010" s="1"/>
      <c r="I1010" s="4"/>
      <c r="J1010" s="1"/>
      <c r="K1010" s="1"/>
      <c r="L1010" s="1"/>
      <c r="M1010" s="1"/>
      <c r="N1010" s="1"/>
      <c r="O1010" s="1"/>
      <c r="P1010" s="1"/>
      <c r="Q1010" s="1"/>
      <c r="R1010" s="1"/>
      <c r="S1010" s="1"/>
    </row>
    <row r="1011" ht="15.75" customHeight="1">
      <c r="A1011" s="1"/>
      <c r="B1011" s="2"/>
      <c r="C1011" s="2"/>
      <c r="D1011" s="3"/>
      <c r="E1011" s="3"/>
      <c r="F1011" s="3"/>
      <c r="G1011" s="3"/>
      <c r="H1011" s="1"/>
      <c r="I1011" s="4"/>
      <c r="J1011" s="1"/>
      <c r="K1011" s="1"/>
      <c r="L1011" s="1"/>
      <c r="M1011" s="1"/>
      <c r="N1011" s="1"/>
      <c r="O1011" s="1"/>
      <c r="P1011" s="1"/>
      <c r="Q1011" s="1"/>
      <c r="R1011" s="1"/>
      <c r="S1011" s="1"/>
    </row>
  </sheetData>
  <autoFilter ref="$B$6:$S$6"/>
  <mergeCells>
    <mergeCell ref="C2:D2"/>
    <mergeCell ref="C4:D4"/>
  </mergeCells>
  <conditionalFormatting sqref="B7:S19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